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26535" windowHeight="14250" tabRatio="901"/>
  </bookViews>
  <sheets>
    <sheet name="ReadMe" sheetId="10" r:id="rId1"/>
    <sheet name="Max_match" sheetId="1" r:id="rId2"/>
    <sheet name="Typical_match" sheetId="6" r:id="rId3"/>
  </sheets>
  <calcPr calcId="145621"/>
</workbook>
</file>

<file path=xl/calcChain.xml><?xml version="1.0" encoding="utf-8"?>
<calcChain xmlns="http://schemas.openxmlformats.org/spreadsheetml/2006/main">
  <c r="M15" i="6" l="1"/>
  <c r="M14" i="6"/>
  <c r="I14" i="6"/>
  <c r="M13" i="6"/>
  <c r="I13" i="6"/>
  <c r="M12" i="6"/>
  <c r="I12" i="6"/>
  <c r="M11" i="6"/>
  <c r="I11" i="6"/>
  <c r="M10" i="6"/>
  <c r="I10" i="6"/>
  <c r="M9" i="6"/>
  <c r="I9" i="6"/>
  <c r="M8" i="6"/>
  <c r="I8" i="6"/>
  <c r="R7" i="6"/>
  <c r="M7" i="6"/>
  <c r="I7" i="6"/>
  <c r="M6" i="6"/>
  <c r="I6" i="6"/>
  <c r="R5" i="6"/>
  <c r="M5" i="6"/>
  <c r="I5" i="6"/>
  <c r="Q16" i="6"/>
  <c r="M4" i="6"/>
  <c r="I4" i="6"/>
  <c r="M16" i="1"/>
  <c r="Q15" i="1"/>
  <c r="M15" i="1"/>
  <c r="Q14" i="1"/>
  <c r="M14" i="1"/>
  <c r="I14" i="1"/>
  <c r="Q13" i="1"/>
  <c r="M13" i="1"/>
  <c r="I13" i="1"/>
  <c r="Q12" i="1"/>
  <c r="M12" i="1"/>
  <c r="I12" i="1"/>
  <c r="Q11" i="1"/>
  <c r="M11" i="1"/>
  <c r="I11" i="1"/>
  <c r="Q10" i="1"/>
  <c r="M10" i="1"/>
  <c r="I10" i="1"/>
  <c r="Q9" i="1"/>
  <c r="M9" i="1"/>
  <c r="I9" i="1"/>
  <c r="Q8" i="1"/>
  <c r="M8" i="1"/>
  <c r="I8" i="1"/>
  <c r="R7" i="1"/>
  <c r="Q7" i="1"/>
  <c r="M7" i="1"/>
  <c r="I7" i="1"/>
  <c r="Q6" i="1"/>
  <c r="M6" i="1"/>
  <c r="I6" i="1"/>
  <c r="R5" i="1"/>
  <c r="Q5" i="1"/>
  <c r="M5" i="1"/>
  <c r="I5" i="1"/>
  <c r="I16" i="1" s="1"/>
  <c r="Q4" i="1"/>
  <c r="Q16" i="1" s="1"/>
  <c r="M4" i="1"/>
  <c r="I4" i="1"/>
  <c r="I16" i="6" l="1"/>
  <c r="M16" i="6"/>
</calcChain>
</file>

<file path=xl/sharedStrings.xml><?xml version="1.0" encoding="utf-8"?>
<sst xmlns="http://schemas.openxmlformats.org/spreadsheetml/2006/main" count="90" uniqueCount="28">
  <si>
    <t>Theoretical Alliance Max</t>
  </si>
  <si>
    <t>Red Alliance</t>
  </si>
  <si>
    <t>Blue Alliance</t>
  </si>
  <si>
    <t>Actions Occurred</t>
  </si>
  <si>
    <t>Time Held</t>
  </si>
  <si>
    <t>Total</t>
  </si>
  <si>
    <t>Time Balanced</t>
  </si>
  <si>
    <t>Auto</t>
  </si>
  <si>
    <t>Run</t>
  </si>
  <si>
    <t>per robot</t>
  </si>
  <si>
    <t>Scale</t>
  </si>
  <si>
    <t>per own</t>
  </si>
  <si>
    <t>per second</t>
  </si>
  <si>
    <t>Levitate</t>
  </si>
  <si>
    <t>Boost</t>
  </si>
  <si>
    <t>Force</t>
  </si>
  <si>
    <t>Switch</t>
  </si>
  <si>
    <t>Teleop</t>
  </si>
  <si>
    <t>Vault contents</t>
  </si>
  <si>
    <t>per cube</t>
  </si>
  <si>
    <t>Parking</t>
  </si>
  <si>
    <t>Climbing</t>
  </si>
  <si>
    <t>per actuation</t>
  </si>
  <si>
    <t>Dark Force</t>
  </si>
  <si>
    <t>This is an Excel model of the 2018 FIRST Game, Power Up!</t>
  </si>
  <si>
    <t>This workbook was created by Steve Shade and Anne Shade</t>
  </si>
  <si>
    <t>3Drobotics@gmail.com</t>
  </si>
  <si>
    <t xml:space="preserve">This model is one example of potential scores for a typical match and illustrates where the match breakpoint will exist.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</si>
</sst>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</fills>
  <borders count="3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FF0000"/>
      </left>
      <right/>
      <top style="thick">
        <color rgb="FFFF0000"/>
      </top>
      <bottom style="thin">
        <color rgb="FF000000"/>
      </bottom>
      <diagonal/>
    </border>
    <border>
      <left/>
      <right/>
      <top style="thick">
        <color rgb="FFFF0000"/>
      </top>
      <bottom style="thin">
        <color rgb="FF000000"/>
      </bottom>
      <diagonal/>
    </border>
    <border>
      <left/>
      <right style="thick">
        <color rgb="FFFF0000"/>
      </right>
      <top style="thick">
        <color rgb="FFFF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FF"/>
      </left>
      <right/>
      <top style="thick">
        <color rgb="FF0000FF"/>
      </top>
      <bottom style="thin">
        <color rgb="FF000000"/>
      </bottom>
      <diagonal/>
    </border>
    <border>
      <left/>
      <right/>
      <top style="thick">
        <color rgb="FF0000FF"/>
      </top>
      <bottom style="thin">
        <color rgb="FF000000"/>
      </bottom>
      <diagonal/>
    </border>
    <border>
      <left/>
      <right style="thick">
        <color rgb="FF0000FF"/>
      </right>
      <top style="thick">
        <color rgb="FF0000FF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FF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FF0000"/>
      </right>
      <top style="thin">
        <color rgb="FF000000"/>
      </top>
      <bottom style="thin">
        <color rgb="FF000000"/>
      </bottom>
      <diagonal/>
    </border>
    <border>
      <left style="thick">
        <color rgb="FF0000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FF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FF0000"/>
      </left>
      <right style="thin">
        <color rgb="FF000000"/>
      </right>
      <top style="thin">
        <color rgb="FF000000"/>
      </top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FF0000"/>
      </bottom>
      <diagonal/>
    </border>
    <border>
      <left style="thin">
        <color rgb="FF000000"/>
      </left>
      <right style="thick">
        <color rgb="FFFF0000"/>
      </right>
      <top style="thin">
        <color rgb="FF000000"/>
      </top>
      <bottom style="thick">
        <color rgb="FFFF0000"/>
      </bottom>
      <diagonal/>
    </border>
    <border>
      <left style="thick">
        <color rgb="FF0000FF"/>
      </left>
      <right style="thin">
        <color rgb="FF000000"/>
      </right>
      <top style="thin">
        <color rgb="FF000000"/>
      </top>
      <bottom style="thick">
        <color rgb="FF0000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FF"/>
      </bottom>
      <diagonal/>
    </border>
    <border>
      <left style="thin">
        <color rgb="FF000000"/>
      </left>
      <right style="thick">
        <color rgb="FF0000FF"/>
      </right>
      <top style="thin">
        <color rgb="FF000000"/>
      </top>
      <bottom style="thick">
        <color rgb="FF0000F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2" borderId="13" xfId="0" applyFont="1" applyFill="1" applyBorder="1"/>
    <xf numFmtId="0" fontId="2" fillId="2" borderId="22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 applyAlignment="1"/>
    <xf numFmtId="0" fontId="2" fillId="0" borderId="0" xfId="0" applyFont="1" applyAlignment="1">
      <alignment horizontal="center"/>
    </xf>
    <xf numFmtId="0" fontId="2" fillId="3" borderId="22" xfId="0" applyFont="1" applyFill="1" applyBorder="1" applyAlignment="1"/>
    <xf numFmtId="0" fontId="2" fillId="3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2" borderId="13" xfId="0" applyFont="1" applyFill="1" applyBorder="1" applyAlignment="1"/>
    <xf numFmtId="0" fontId="2" fillId="2" borderId="22" xfId="0" applyFont="1" applyFill="1" applyBorder="1" applyAlignment="1"/>
    <xf numFmtId="0" fontId="2" fillId="0" borderId="13" xfId="0" applyFont="1" applyBorder="1" applyAlignment="1"/>
    <xf numFmtId="0" fontId="2" fillId="0" borderId="22" xfId="0" applyFont="1" applyBorder="1" applyAlignment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/>
    <xf numFmtId="0" fontId="2" fillId="4" borderId="22" xfId="0" applyFont="1" applyFill="1" applyBorder="1" applyAlignment="1"/>
    <xf numFmtId="0" fontId="2" fillId="4" borderId="12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0" borderId="13" xfId="0" applyFont="1" applyBorder="1"/>
    <xf numFmtId="0" fontId="2" fillId="0" borderId="22" xfId="0" applyFont="1" applyBorder="1"/>
    <xf numFmtId="0" fontId="2" fillId="0" borderId="13" xfId="0" applyFont="1" applyBorder="1" applyAlignment="1">
      <alignment horizontal="center"/>
    </xf>
    <xf numFmtId="0" fontId="2" fillId="4" borderId="13" xfId="0" applyFont="1" applyFill="1" applyBorder="1"/>
    <xf numFmtId="0" fontId="2" fillId="4" borderId="22" xfId="0" applyFont="1" applyFill="1" applyBorder="1"/>
    <xf numFmtId="0" fontId="2" fillId="4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1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2" borderId="21" xfId="0" applyFont="1" applyFill="1" applyBorder="1" applyAlignment="1">
      <alignment vertical="center"/>
    </xf>
    <xf numFmtId="0" fontId="2" fillId="0" borderId="23" xfId="0" applyFont="1" applyBorder="1"/>
    <xf numFmtId="0" fontId="2" fillId="0" borderId="20" xfId="0" applyFont="1" applyBorder="1"/>
    <xf numFmtId="0" fontId="2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/>
    </xf>
    <xf numFmtId="0" fontId="2" fillId="0" borderId="19" xfId="0" applyFont="1" applyBorder="1"/>
    <xf numFmtId="0" fontId="3" fillId="0" borderId="0" xfId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3Droboti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A6" sqref="A6"/>
    </sheetView>
  </sheetViews>
  <sheetFormatPr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  <row r="3" spans="1:1" x14ac:dyDescent="0.2">
      <c r="A3" s="89" t="s">
        <v>26</v>
      </c>
    </row>
    <row r="6" spans="1:1" x14ac:dyDescent="0.2">
      <c r="A6" t="s">
        <v>27</v>
      </c>
    </row>
  </sheetData>
  <hyperlinks>
    <hyperlink ref="A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6"/>
  <sheetViews>
    <sheetView workbookViewId="0">
      <selection activeCell="D37" sqref="D37"/>
    </sheetView>
  </sheetViews>
  <sheetFormatPr defaultColWidth="14.42578125" defaultRowHeight="15.75" customHeight="1" x14ac:dyDescent="0.2"/>
  <cols>
    <col min="1" max="1" width="6.7109375" customWidth="1"/>
    <col min="3" max="3" width="3.140625" customWidth="1"/>
    <col min="4" max="4" width="11.85546875" customWidth="1"/>
    <col min="5" max="5" width="2.140625" customWidth="1"/>
    <col min="6" max="6" width="10.28515625" customWidth="1"/>
    <col min="7" max="7" width="15.42578125" customWidth="1"/>
    <col min="8" max="8" width="9.7109375" customWidth="1"/>
    <col min="9" max="9" width="6.5703125" customWidth="1"/>
    <col min="10" max="10" width="6.28515625" customWidth="1"/>
    <col min="11" max="11" width="17" customWidth="1"/>
    <col min="12" max="12" width="9.5703125" customWidth="1"/>
    <col min="13" max="13" width="9.28515625" customWidth="1"/>
    <col min="14" max="14" width="2.140625" customWidth="1"/>
    <col min="15" max="15" width="16.7109375" customWidth="1"/>
    <col min="16" max="16" width="9.28515625" customWidth="1"/>
    <col min="17" max="17" width="8.85546875" customWidth="1"/>
  </cols>
  <sheetData>
    <row r="1" spans="1:18" ht="15.75" customHeight="1" x14ac:dyDescent="0.2">
      <c r="G1" s="1"/>
      <c r="H1" s="1"/>
      <c r="I1" s="1"/>
      <c r="J1" s="2"/>
      <c r="K1" s="1"/>
      <c r="L1" s="1"/>
      <c r="M1" s="1"/>
      <c r="N1" s="2"/>
      <c r="O1" s="1"/>
      <c r="P1" s="1"/>
      <c r="Q1" s="1"/>
    </row>
    <row r="2" spans="1:18" ht="15.75" customHeight="1" x14ac:dyDescent="0.2">
      <c r="G2" s="74" t="s">
        <v>0</v>
      </c>
      <c r="H2" s="75"/>
      <c r="I2" s="76"/>
      <c r="J2" s="3"/>
      <c r="K2" s="77" t="s">
        <v>1</v>
      </c>
      <c r="L2" s="78"/>
      <c r="M2" s="79"/>
      <c r="N2" s="4"/>
      <c r="O2" s="80" t="s">
        <v>2</v>
      </c>
      <c r="P2" s="81"/>
      <c r="Q2" s="82"/>
    </row>
    <row r="3" spans="1:18" ht="15.75" customHeight="1" x14ac:dyDescent="0.2">
      <c r="G3" s="5" t="s">
        <v>3</v>
      </c>
      <c r="H3" s="6" t="s">
        <v>4</v>
      </c>
      <c r="I3" s="7" t="s">
        <v>5</v>
      </c>
      <c r="J3" s="4"/>
      <c r="K3" s="8" t="s">
        <v>3</v>
      </c>
      <c r="L3" s="6" t="s">
        <v>4</v>
      </c>
      <c r="M3" s="13" t="s">
        <v>5</v>
      </c>
      <c r="N3" s="4"/>
      <c r="O3" s="9" t="s">
        <v>3</v>
      </c>
      <c r="P3" s="6" t="s">
        <v>4</v>
      </c>
      <c r="Q3" s="10" t="s">
        <v>5</v>
      </c>
      <c r="R3" s="11" t="s">
        <v>6</v>
      </c>
    </row>
    <row r="4" spans="1:18" ht="15.75" customHeight="1" x14ac:dyDescent="0.2">
      <c r="A4" s="83" t="s">
        <v>7</v>
      </c>
      <c r="B4" s="12" t="s">
        <v>8</v>
      </c>
      <c r="C4" s="12">
        <v>5</v>
      </c>
      <c r="D4" s="12" t="s">
        <v>9</v>
      </c>
      <c r="E4" s="14"/>
      <c r="F4" s="15"/>
      <c r="G4" s="16">
        <v>3</v>
      </c>
      <c r="H4" s="17"/>
      <c r="I4" s="18">
        <f t="shared" ref="I4:I14" si="0">$C4*G4+H4*$E4</f>
        <v>15</v>
      </c>
      <c r="J4" s="19"/>
      <c r="K4" s="20">
        <v>3</v>
      </c>
      <c r="L4" s="17"/>
      <c r="M4" s="25">
        <f t="shared" ref="M4:M14" si="1">$C4*K4+L4*$E4</f>
        <v>15</v>
      </c>
      <c r="N4" s="19"/>
      <c r="O4" s="21">
        <v>3</v>
      </c>
      <c r="P4" s="17"/>
      <c r="Q4" s="23">
        <f t="shared" ref="Q4:Q14" si="2">$C4*O4+P4*$E4</f>
        <v>15</v>
      </c>
      <c r="R4" s="24"/>
    </row>
    <row r="5" spans="1:18" ht="15.75" customHeight="1" x14ac:dyDescent="0.2">
      <c r="A5" s="84"/>
      <c r="B5" s="26" t="s">
        <v>10</v>
      </c>
      <c r="C5" s="26">
        <v>2</v>
      </c>
      <c r="D5" s="26" t="s">
        <v>11</v>
      </c>
      <c r="E5" s="27">
        <v>2</v>
      </c>
      <c r="F5" s="29" t="s">
        <v>12</v>
      </c>
      <c r="G5" s="30">
        <v>1</v>
      </c>
      <c r="H5" s="26">
        <v>14</v>
      </c>
      <c r="I5" s="31">
        <f t="shared" si="0"/>
        <v>30</v>
      </c>
      <c r="J5" s="32"/>
      <c r="K5" s="33">
        <v>1</v>
      </c>
      <c r="L5" s="26">
        <v>5</v>
      </c>
      <c r="M5" s="34">
        <f t="shared" si="1"/>
        <v>12</v>
      </c>
      <c r="N5" s="32"/>
      <c r="O5" s="35">
        <v>1</v>
      </c>
      <c r="P5" s="26">
        <v>5</v>
      </c>
      <c r="Q5" s="36">
        <f t="shared" si="2"/>
        <v>12</v>
      </c>
      <c r="R5" s="37">
        <f>15-P5-L5</f>
        <v>5</v>
      </c>
    </row>
    <row r="6" spans="1:18" ht="15.75" customHeight="1" x14ac:dyDescent="0.2">
      <c r="A6" s="85"/>
      <c r="B6" s="12" t="s">
        <v>16</v>
      </c>
      <c r="C6" s="12">
        <v>2</v>
      </c>
      <c r="D6" s="12" t="s">
        <v>11</v>
      </c>
      <c r="E6" s="38">
        <v>2</v>
      </c>
      <c r="F6" s="39" t="s">
        <v>12</v>
      </c>
      <c r="G6" s="16">
        <v>1</v>
      </c>
      <c r="H6" s="12">
        <v>14</v>
      </c>
      <c r="I6" s="18">
        <f t="shared" si="0"/>
        <v>30</v>
      </c>
      <c r="J6" s="19"/>
      <c r="K6" s="20">
        <v>1</v>
      </c>
      <c r="L6" s="12">
        <v>13</v>
      </c>
      <c r="M6" s="25">
        <f t="shared" si="1"/>
        <v>28</v>
      </c>
      <c r="N6" s="19"/>
      <c r="O6" s="21">
        <v>1</v>
      </c>
      <c r="P6" s="12">
        <v>13</v>
      </c>
      <c r="Q6" s="23">
        <f t="shared" si="2"/>
        <v>28</v>
      </c>
      <c r="R6" s="24"/>
    </row>
    <row r="7" spans="1:18" ht="15.75" customHeight="1" x14ac:dyDescent="0.2">
      <c r="A7" s="86" t="s">
        <v>17</v>
      </c>
      <c r="B7" s="6" t="s">
        <v>10</v>
      </c>
      <c r="C7" s="6">
        <v>1</v>
      </c>
      <c r="D7" s="6" t="s">
        <v>11</v>
      </c>
      <c r="E7" s="40">
        <v>1</v>
      </c>
      <c r="F7" s="41" t="s">
        <v>12</v>
      </c>
      <c r="G7" s="5">
        <v>0</v>
      </c>
      <c r="H7" s="6">
        <v>135</v>
      </c>
      <c r="I7" s="22">
        <f t="shared" si="0"/>
        <v>135</v>
      </c>
      <c r="J7" s="4"/>
      <c r="K7" s="8">
        <v>8</v>
      </c>
      <c r="L7" s="6">
        <v>65</v>
      </c>
      <c r="M7" s="42">
        <f t="shared" si="1"/>
        <v>73</v>
      </c>
      <c r="N7" s="4"/>
      <c r="O7" s="9">
        <v>8</v>
      </c>
      <c r="P7" s="6">
        <v>65</v>
      </c>
      <c r="Q7" s="43">
        <f t="shared" si="2"/>
        <v>73</v>
      </c>
      <c r="R7" s="44">
        <f>135-P7-L7</f>
        <v>5</v>
      </c>
    </row>
    <row r="8" spans="1:18" ht="15.75" customHeight="1" x14ac:dyDescent="0.2">
      <c r="A8" s="84"/>
      <c r="B8" s="45" t="s">
        <v>16</v>
      </c>
      <c r="C8" s="45">
        <v>1</v>
      </c>
      <c r="D8" s="45" t="s">
        <v>11</v>
      </c>
      <c r="E8" s="46">
        <v>1</v>
      </c>
      <c r="F8" s="47" t="s">
        <v>12</v>
      </c>
      <c r="G8" s="48">
        <v>0</v>
      </c>
      <c r="H8" s="45">
        <v>135</v>
      </c>
      <c r="I8" s="49">
        <f t="shared" si="0"/>
        <v>135</v>
      </c>
      <c r="J8" s="50"/>
      <c r="K8" s="51">
        <v>2</v>
      </c>
      <c r="L8" s="45">
        <v>135</v>
      </c>
      <c r="M8" s="52">
        <f t="shared" si="1"/>
        <v>137</v>
      </c>
      <c r="N8" s="50"/>
      <c r="O8" s="53">
        <v>2</v>
      </c>
      <c r="P8" s="45">
        <v>135</v>
      </c>
      <c r="Q8" s="54">
        <f t="shared" si="2"/>
        <v>137</v>
      </c>
      <c r="R8" s="55"/>
    </row>
    <row r="9" spans="1:18" ht="15.75" customHeight="1" x14ac:dyDescent="0.2">
      <c r="A9" s="84"/>
      <c r="B9" s="6" t="s">
        <v>18</v>
      </c>
      <c r="C9" s="6">
        <v>5</v>
      </c>
      <c r="D9" s="6" t="s">
        <v>19</v>
      </c>
      <c r="E9" s="56"/>
      <c r="F9" s="57"/>
      <c r="G9" s="5">
        <v>9</v>
      </c>
      <c r="H9" s="58"/>
      <c r="I9" s="22">
        <f t="shared" si="0"/>
        <v>45</v>
      </c>
      <c r="J9" s="4"/>
      <c r="K9" s="8">
        <v>9</v>
      </c>
      <c r="L9" s="58"/>
      <c r="M9" s="42">
        <f t="shared" si="1"/>
        <v>45</v>
      </c>
      <c r="N9" s="4"/>
      <c r="O9" s="9">
        <v>9</v>
      </c>
      <c r="P9" s="58"/>
      <c r="Q9" s="43">
        <f t="shared" si="2"/>
        <v>45</v>
      </c>
      <c r="R9" s="44"/>
    </row>
    <row r="10" spans="1:18" ht="15.75" customHeight="1" x14ac:dyDescent="0.2">
      <c r="A10" s="84"/>
      <c r="B10" s="45" t="s">
        <v>20</v>
      </c>
      <c r="C10" s="45">
        <v>5</v>
      </c>
      <c r="D10" s="45" t="s">
        <v>9</v>
      </c>
      <c r="E10" s="59"/>
      <c r="F10" s="60"/>
      <c r="G10" s="48">
        <v>0</v>
      </c>
      <c r="H10" s="61"/>
      <c r="I10" s="49">
        <f t="shared" si="0"/>
        <v>0</v>
      </c>
      <c r="J10" s="50"/>
      <c r="K10" s="51"/>
      <c r="L10" s="61"/>
      <c r="M10" s="52">
        <f t="shared" si="1"/>
        <v>0</v>
      </c>
      <c r="N10" s="50"/>
      <c r="O10" s="53"/>
      <c r="P10" s="61"/>
      <c r="Q10" s="54">
        <f t="shared" si="2"/>
        <v>0</v>
      </c>
      <c r="R10" s="55"/>
    </row>
    <row r="11" spans="1:18" ht="15.75" customHeight="1" x14ac:dyDescent="0.2">
      <c r="A11" s="84"/>
      <c r="B11" s="6" t="s">
        <v>21</v>
      </c>
      <c r="C11" s="6">
        <v>30</v>
      </c>
      <c r="D11" s="6" t="s">
        <v>9</v>
      </c>
      <c r="E11" s="56"/>
      <c r="F11" s="57"/>
      <c r="G11" s="5">
        <v>2</v>
      </c>
      <c r="H11" s="58"/>
      <c r="I11" s="22">
        <f t="shared" si="0"/>
        <v>60</v>
      </c>
      <c r="J11" s="4"/>
      <c r="K11" s="8">
        <v>2</v>
      </c>
      <c r="L11" s="58"/>
      <c r="M11" s="42">
        <f t="shared" si="1"/>
        <v>60</v>
      </c>
      <c r="N11" s="4"/>
      <c r="O11" s="9">
        <v>2</v>
      </c>
      <c r="P11" s="58"/>
      <c r="Q11" s="43">
        <f t="shared" si="2"/>
        <v>60</v>
      </c>
      <c r="R11" s="44"/>
    </row>
    <row r="12" spans="1:18" ht="15.75" customHeight="1" x14ac:dyDescent="0.2">
      <c r="A12" s="84"/>
      <c r="B12" s="45" t="s">
        <v>13</v>
      </c>
      <c r="C12" s="45">
        <v>30</v>
      </c>
      <c r="D12" s="45" t="s">
        <v>9</v>
      </c>
      <c r="E12" s="59"/>
      <c r="F12" s="60"/>
      <c r="G12" s="48">
        <v>1</v>
      </c>
      <c r="H12" s="61"/>
      <c r="I12" s="49">
        <f t="shared" si="0"/>
        <v>30</v>
      </c>
      <c r="J12" s="50"/>
      <c r="K12" s="51">
        <v>1</v>
      </c>
      <c r="L12" s="61"/>
      <c r="M12" s="52">
        <f t="shared" si="1"/>
        <v>30</v>
      </c>
      <c r="N12" s="50"/>
      <c r="O12" s="53">
        <v>1</v>
      </c>
      <c r="P12" s="61"/>
      <c r="Q12" s="54">
        <f t="shared" si="2"/>
        <v>30</v>
      </c>
      <c r="R12" s="55"/>
    </row>
    <row r="13" spans="1:18" ht="15.75" customHeight="1" x14ac:dyDescent="0.2">
      <c r="A13" s="84"/>
      <c r="B13" s="6" t="s">
        <v>15</v>
      </c>
      <c r="C13" s="6">
        <v>10</v>
      </c>
      <c r="D13" s="6" t="s">
        <v>22</v>
      </c>
      <c r="E13" s="56"/>
      <c r="F13" s="57"/>
      <c r="G13" s="5">
        <v>0</v>
      </c>
      <c r="H13" s="58"/>
      <c r="I13" s="22">
        <f t="shared" si="0"/>
        <v>0</v>
      </c>
      <c r="J13" s="4"/>
      <c r="K13" s="8">
        <v>1</v>
      </c>
      <c r="L13" s="58"/>
      <c r="M13" s="42">
        <f t="shared" si="1"/>
        <v>10</v>
      </c>
      <c r="N13" s="4"/>
      <c r="O13" s="9">
        <v>1</v>
      </c>
      <c r="P13" s="58"/>
      <c r="Q13" s="43">
        <f t="shared" si="2"/>
        <v>10</v>
      </c>
      <c r="R13" s="44"/>
    </row>
    <row r="14" spans="1:18" ht="15.75" customHeight="1" x14ac:dyDescent="0.2">
      <c r="A14" s="84"/>
      <c r="B14" s="45" t="s">
        <v>14</v>
      </c>
      <c r="C14" s="45">
        <v>10</v>
      </c>
      <c r="D14" s="45" t="s">
        <v>22</v>
      </c>
      <c r="E14" s="59"/>
      <c r="F14" s="60"/>
      <c r="G14" s="48">
        <v>2</v>
      </c>
      <c r="H14" s="61"/>
      <c r="I14" s="49">
        <f t="shared" si="0"/>
        <v>20</v>
      </c>
      <c r="J14" s="50"/>
      <c r="K14" s="51">
        <v>2</v>
      </c>
      <c r="L14" s="61"/>
      <c r="M14" s="52">
        <f t="shared" si="1"/>
        <v>20</v>
      </c>
      <c r="N14" s="50"/>
      <c r="O14" s="53">
        <v>2</v>
      </c>
      <c r="P14" s="61"/>
      <c r="Q14" s="54">
        <f t="shared" si="2"/>
        <v>20</v>
      </c>
      <c r="R14" s="55"/>
    </row>
    <row r="15" spans="1:18" ht="15.75" customHeight="1" x14ac:dyDescent="0.2">
      <c r="A15" s="85"/>
      <c r="B15" s="6" t="s">
        <v>23</v>
      </c>
      <c r="C15" s="6">
        <v>-10</v>
      </c>
      <c r="D15" s="58"/>
      <c r="E15" s="56"/>
      <c r="F15" s="57"/>
      <c r="G15" s="62"/>
      <c r="H15" s="58"/>
      <c r="I15" s="22"/>
      <c r="J15" s="4"/>
      <c r="K15" s="8">
        <v>1</v>
      </c>
      <c r="L15" s="58"/>
      <c r="M15" s="42">
        <f>-10*O13*K15</f>
        <v>-10</v>
      </c>
      <c r="N15" s="4"/>
      <c r="O15" s="9">
        <v>1</v>
      </c>
      <c r="P15" s="58"/>
      <c r="Q15" s="43">
        <f>-10*K13*O15</f>
        <v>-10</v>
      </c>
      <c r="R15" s="44"/>
    </row>
    <row r="16" spans="1:18" ht="15.75" customHeight="1" x14ac:dyDescent="0.2">
      <c r="A16" s="87" t="s">
        <v>5</v>
      </c>
      <c r="B16" s="88"/>
      <c r="C16" s="56"/>
      <c r="D16" s="56"/>
      <c r="E16" s="56"/>
      <c r="F16" s="57"/>
      <c r="G16" s="64"/>
      <c r="H16" s="65"/>
      <c r="I16" s="66">
        <f>SUM(I4:I14)</f>
        <v>500</v>
      </c>
      <c r="J16" s="67"/>
      <c r="K16" s="68"/>
      <c r="L16" s="69"/>
      <c r="M16" s="70">
        <f>SUM(M4:M15)</f>
        <v>420</v>
      </c>
      <c r="N16" s="67"/>
      <c r="O16" s="71"/>
      <c r="P16" s="72"/>
      <c r="Q16" s="73">
        <f>SUM(Q4:Q15)</f>
        <v>420</v>
      </c>
      <c r="R16" s="44"/>
    </row>
  </sheetData>
  <mergeCells count="6">
    <mergeCell ref="A16:B16"/>
    <mergeCell ref="G2:I2"/>
    <mergeCell ref="K2:M2"/>
    <mergeCell ref="O2:Q2"/>
    <mergeCell ref="A4:A6"/>
    <mergeCell ref="A7:A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7"/>
  <sheetViews>
    <sheetView workbookViewId="0">
      <selection activeCell="H23" sqref="H23"/>
    </sheetView>
  </sheetViews>
  <sheetFormatPr defaultColWidth="14.42578125" defaultRowHeight="15.75" customHeight="1" x14ac:dyDescent="0.2"/>
  <cols>
    <col min="1" max="1" width="6.5703125" customWidth="1"/>
    <col min="3" max="3" width="3.140625" customWidth="1"/>
    <col min="4" max="4" width="11.85546875" customWidth="1"/>
    <col min="5" max="5" width="2.140625" customWidth="1"/>
    <col min="6" max="6" width="10.28515625" customWidth="1"/>
    <col min="7" max="7" width="15.42578125" customWidth="1"/>
    <col min="8" max="8" width="9.7109375" customWidth="1"/>
    <col min="9" max="9" width="5" customWidth="1"/>
    <col min="10" max="10" width="6.140625" customWidth="1"/>
    <col min="11" max="11" width="15.140625" customWidth="1"/>
    <col min="14" max="14" width="6.28515625" customWidth="1"/>
    <col min="15" max="15" width="15.7109375" customWidth="1"/>
  </cols>
  <sheetData>
    <row r="1" spans="1:18" ht="15.75" customHeight="1" thickBot="1" x14ac:dyDescent="0.25">
      <c r="G1" s="1"/>
      <c r="H1" s="1"/>
      <c r="I1" s="1"/>
      <c r="J1" s="28"/>
      <c r="K1" s="1"/>
      <c r="L1" s="1"/>
      <c r="M1" s="1"/>
      <c r="N1" s="28"/>
      <c r="O1" s="1"/>
      <c r="P1" s="1"/>
      <c r="Q1" s="1"/>
    </row>
    <row r="2" spans="1:18" ht="15.75" customHeight="1" thickTop="1" x14ac:dyDescent="0.2">
      <c r="G2" s="74" t="s">
        <v>0</v>
      </c>
      <c r="H2" s="75"/>
      <c r="I2" s="76"/>
      <c r="J2" s="3"/>
      <c r="K2" s="77" t="s">
        <v>1</v>
      </c>
      <c r="L2" s="78"/>
      <c r="M2" s="79"/>
      <c r="N2" s="67"/>
      <c r="O2" s="80" t="s">
        <v>2</v>
      </c>
      <c r="P2" s="81"/>
      <c r="Q2" s="82"/>
    </row>
    <row r="3" spans="1:18" ht="15.75" customHeight="1" x14ac:dyDescent="0.2">
      <c r="G3" s="62" t="s">
        <v>3</v>
      </c>
      <c r="H3" s="58" t="s">
        <v>4</v>
      </c>
      <c r="I3" s="22" t="s">
        <v>5</v>
      </c>
      <c r="J3" s="67"/>
      <c r="K3" s="8" t="s">
        <v>3</v>
      </c>
      <c r="L3" s="58" t="s">
        <v>4</v>
      </c>
      <c r="M3" s="42" t="s">
        <v>5</v>
      </c>
      <c r="N3" s="67"/>
      <c r="O3" s="9" t="s">
        <v>3</v>
      </c>
      <c r="P3" s="58" t="s">
        <v>4</v>
      </c>
      <c r="Q3" s="43" t="s">
        <v>5</v>
      </c>
      <c r="R3" s="44" t="s">
        <v>6</v>
      </c>
    </row>
    <row r="4" spans="1:18" ht="15.75" customHeight="1" x14ac:dyDescent="0.2">
      <c r="A4" s="83" t="s">
        <v>7</v>
      </c>
      <c r="B4" s="17" t="s">
        <v>8</v>
      </c>
      <c r="C4" s="17">
        <v>5</v>
      </c>
      <c r="D4" s="17" t="s">
        <v>9</v>
      </c>
      <c r="E4" s="14"/>
      <c r="F4" s="15"/>
      <c r="G4" s="16">
        <v>3</v>
      </c>
      <c r="H4" s="17"/>
      <c r="I4" s="18">
        <f t="shared" ref="I4:I14" si="0">$C4*G4+H4*$E4</f>
        <v>15</v>
      </c>
      <c r="J4" s="19"/>
      <c r="K4" s="20">
        <v>3</v>
      </c>
      <c r="L4" s="17"/>
      <c r="M4" s="25">
        <f t="shared" ref="M4:M14" si="1">$C4*K4+L4*$E4</f>
        <v>15</v>
      </c>
      <c r="N4" s="19"/>
      <c r="O4" s="21">
        <v>1</v>
      </c>
      <c r="P4" s="17"/>
      <c r="Q4" s="23">
        <v>5</v>
      </c>
      <c r="R4" s="24"/>
    </row>
    <row r="5" spans="1:18" ht="15.75" customHeight="1" x14ac:dyDescent="0.2">
      <c r="A5" s="84"/>
      <c r="B5" s="63" t="s">
        <v>10</v>
      </c>
      <c r="C5" s="63">
        <v>2</v>
      </c>
      <c r="D5" s="63" t="s">
        <v>11</v>
      </c>
      <c r="E5" s="27">
        <v>2</v>
      </c>
      <c r="F5" s="29" t="s">
        <v>12</v>
      </c>
      <c r="G5" s="30">
        <v>1</v>
      </c>
      <c r="H5" s="63">
        <v>14</v>
      </c>
      <c r="I5" s="31">
        <f t="shared" si="0"/>
        <v>30</v>
      </c>
      <c r="J5" s="32"/>
      <c r="K5" s="33"/>
      <c r="L5" s="63"/>
      <c r="M5" s="34">
        <f t="shared" si="1"/>
        <v>0</v>
      </c>
      <c r="N5" s="32"/>
      <c r="O5" s="35"/>
      <c r="P5" s="63"/>
      <c r="Q5" s="36">
        <v>0</v>
      </c>
      <c r="R5" s="37">
        <f>15-P5-L5</f>
        <v>15</v>
      </c>
    </row>
    <row r="6" spans="1:18" ht="15.75" customHeight="1" x14ac:dyDescent="0.2">
      <c r="A6" s="85"/>
      <c r="B6" s="17" t="s">
        <v>16</v>
      </c>
      <c r="C6" s="17">
        <v>2</v>
      </c>
      <c r="D6" s="17" t="s">
        <v>11</v>
      </c>
      <c r="E6" s="38">
        <v>2</v>
      </c>
      <c r="F6" s="39" t="s">
        <v>12</v>
      </c>
      <c r="G6" s="16">
        <v>1</v>
      </c>
      <c r="H6" s="17">
        <v>14</v>
      </c>
      <c r="I6" s="18">
        <f t="shared" si="0"/>
        <v>30</v>
      </c>
      <c r="J6" s="19"/>
      <c r="K6" s="20">
        <v>1</v>
      </c>
      <c r="L6" s="17">
        <v>13</v>
      </c>
      <c r="M6" s="25">
        <f t="shared" si="1"/>
        <v>28</v>
      </c>
      <c r="N6" s="19"/>
      <c r="O6" s="21">
        <v>1</v>
      </c>
      <c r="P6" s="17">
        <v>10</v>
      </c>
      <c r="Q6" s="23">
        <v>22</v>
      </c>
      <c r="R6" s="24"/>
    </row>
    <row r="7" spans="1:18" ht="15.75" customHeight="1" x14ac:dyDescent="0.2">
      <c r="A7" s="86" t="s">
        <v>17</v>
      </c>
      <c r="B7" s="58" t="s">
        <v>10</v>
      </c>
      <c r="C7" s="58">
        <v>1</v>
      </c>
      <c r="D7" s="58" t="s">
        <v>11</v>
      </c>
      <c r="E7" s="40">
        <v>1</v>
      </c>
      <c r="F7" s="41" t="s">
        <v>12</v>
      </c>
      <c r="G7" s="62">
        <v>0</v>
      </c>
      <c r="H7" s="58">
        <v>135</v>
      </c>
      <c r="I7" s="22">
        <f t="shared" si="0"/>
        <v>135</v>
      </c>
      <c r="J7" s="67"/>
      <c r="K7" s="8"/>
      <c r="L7" s="58"/>
      <c r="M7" s="42">
        <f t="shared" si="1"/>
        <v>0</v>
      </c>
      <c r="N7" s="67"/>
      <c r="O7" s="9">
        <v>1</v>
      </c>
      <c r="P7" s="58">
        <v>135</v>
      </c>
      <c r="Q7" s="43">
        <v>136</v>
      </c>
      <c r="R7" s="44">
        <f>135-P7-L7</f>
        <v>0</v>
      </c>
    </row>
    <row r="8" spans="1:18" ht="15.75" customHeight="1" x14ac:dyDescent="0.2">
      <c r="A8" s="84"/>
      <c r="B8" s="61" t="s">
        <v>16</v>
      </c>
      <c r="C8" s="61">
        <v>1</v>
      </c>
      <c r="D8" s="61" t="s">
        <v>11</v>
      </c>
      <c r="E8" s="46">
        <v>1</v>
      </c>
      <c r="F8" s="47" t="s">
        <v>12</v>
      </c>
      <c r="G8" s="48">
        <v>0</v>
      </c>
      <c r="H8" s="61">
        <v>135</v>
      </c>
      <c r="I8" s="49">
        <f t="shared" si="0"/>
        <v>135</v>
      </c>
      <c r="J8" s="50"/>
      <c r="K8" s="51"/>
      <c r="L8" s="61">
        <v>135</v>
      </c>
      <c r="M8" s="52">
        <f t="shared" si="1"/>
        <v>135</v>
      </c>
      <c r="N8" s="50"/>
      <c r="O8" s="53">
        <v>5</v>
      </c>
      <c r="P8" s="61">
        <v>45</v>
      </c>
      <c r="Q8" s="54">
        <v>50</v>
      </c>
      <c r="R8" s="55"/>
    </row>
    <row r="9" spans="1:18" ht="15.75" customHeight="1" x14ac:dyDescent="0.2">
      <c r="A9" s="84"/>
      <c r="B9" s="58" t="s">
        <v>18</v>
      </c>
      <c r="C9" s="58">
        <v>5</v>
      </c>
      <c r="D9" s="58" t="s">
        <v>19</v>
      </c>
      <c r="E9" s="56"/>
      <c r="F9" s="57"/>
      <c r="G9" s="62">
        <v>9</v>
      </c>
      <c r="H9" s="58"/>
      <c r="I9" s="22">
        <f t="shared" si="0"/>
        <v>45</v>
      </c>
      <c r="J9" s="67"/>
      <c r="K9" s="8">
        <v>9</v>
      </c>
      <c r="L9" s="58"/>
      <c r="M9" s="42">
        <f t="shared" si="1"/>
        <v>45</v>
      </c>
      <c r="N9" s="67"/>
      <c r="O9" s="9">
        <v>3</v>
      </c>
      <c r="P9" s="58"/>
      <c r="Q9" s="43">
        <v>15</v>
      </c>
      <c r="R9" s="44"/>
    </row>
    <row r="10" spans="1:18" ht="15.75" customHeight="1" x14ac:dyDescent="0.2">
      <c r="A10" s="84"/>
      <c r="B10" s="61" t="s">
        <v>20</v>
      </c>
      <c r="C10" s="61">
        <v>5</v>
      </c>
      <c r="D10" s="61" t="s">
        <v>9</v>
      </c>
      <c r="E10" s="59"/>
      <c r="F10" s="60"/>
      <c r="G10" s="48">
        <v>0</v>
      </c>
      <c r="H10" s="61"/>
      <c r="I10" s="49">
        <f t="shared" si="0"/>
        <v>0</v>
      </c>
      <c r="J10" s="50"/>
      <c r="K10" s="51"/>
      <c r="L10" s="61"/>
      <c r="M10" s="52">
        <f t="shared" si="1"/>
        <v>0</v>
      </c>
      <c r="N10" s="50"/>
      <c r="O10" s="53">
        <v>1</v>
      </c>
      <c r="P10" s="61"/>
      <c r="Q10" s="54">
        <v>5</v>
      </c>
      <c r="R10" s="55"/>
    </row>
    <row r="11" spans="1:18" ht="15.75" customHeight="1" x14ac:dyDescent="0.2">
      <c r="A11" s="84"/>
      <c r="B11" s="58" t="s">
        <v>21</v>
      </c>
      <c r="C11" s="58">
        <v>30</v>
      </c>
      <c r="D11" s="58" t="s">
        <v>9</v>
      </c>
      <c r="E11" s="56"/>
      <c r="F11" s="57"/>
      <c r="G11" s="62">
        <v>2</v>
      </c>
      <c r="H11" s="58"/>
      <c r="I11" s="22">
        <f t="shared" si="0"/>
        <v>60</v>
      </c>
      <c r="J11" s="67"/>
      <c r="K11" s="8">
        <v>2</v>
      </c>
      <c r="L11" s="58"/>
      <c r="M11" s="42">
        <f t="shared" si="1"/>
        <v>60</v>
      </c>
      <c r="N11" s="67"/>
      <c r="O11" s="9"/>
      <c r="P11" s="58"/>
      <c r="Q11" s="43">
        <v>0</v>
      </c>
      <c r="R11" s="44"/>
    </row>
    <row r="12" spans="1:18" ht="15.75" customHeight="1" x14ac:dyDescent="0.2">
      <c r="A12" s="84"/>
      <c r="B12" s="61" t="s">
        <v>13</v>
      </c>
      <c r="C12" s="61">
        <v>30</v>
      </c>
      <c r="D12" s="61" t="s">
        <v>9</v>
      </c>
      <c r="E12" s="59"/>
      <c r="F12" s="60"/>
      <c r="G12" s="48">
        <v>1</v>
      </c>
      <c r="H12" s="61"/>
      <c r="I12" s="49">
        <f t="shared" si="0"/>
        <v>30</v>
      </c>
      <c r="J12" s="50"/>
      <c r="K12" s="51">
        <v>1</v>
      </c>
      <c r="L12" s="61"/>
      <c r="M12" s="52">
        <f t="shared" si="1"/>
        <v>30</v>
      </c>
      <c r="N12" s="50"/>
      <c r="O12" s="53">
        <v>1</v>
      </c>
      <c r="P12" s="61"/>
      <c r="Q12" s="54">
        <v>30</v>
      </c>
      <c r="R12" s="55"/>
    </row>
    <row r="13" spans="1:18" ht="15.75" customHeight="1" x14ac:dyDescent="0.2">
      <c r="A13" s="84"/>
      <c r="B13" s="58" t="s">
        <v>15</v>
      </c>
      <c r="C13" s="58">
        <v>10</v>
      </c>
      <c r="D13" s="58" t="s">
        <v>22</v>
      </c>
      <c r="E13" s="56"/>
      <c r="F13" s="57"/>
      <c r="G13" s="62">
        <v>0</v>
      </c>
      <c r="H13" s="58"/>
      <c r="I13" s="22">
        <f t="shared" si="0"/>
        <v>0</v>
      </c>
      <c r="J13" s="67"/>
      <c r="K13" s="8">
        <v>1</v>
      </c>
      <c r="L13" s="58"/>
      <c r="M13" s="42">
        <f t="shared" si="1"/>
        <v>10</v>
      </c>
      <c r="N13" s="67"/>
      <c r="O13" s="9"/>
      <c r="P13" s="58"/>
      <c r="Q13" s="43">
        <v>0</v>
      </c>
      <c r="R13" s="44"/>
    </row>
    <row r="14" spans="1:18" ht="15.75" customHeight="1" x14ac:dyDescent="0.2">
      <c r="A14" s="84"/>
      <c r="B14" s="61" t="s">
        <v>14</v>
      </c>
      <c r="C14" s="61">
        <v>10</v>
      </c>
      <c r="D14" s="61" t="s">
        <v>22</v>
      </c>
      <c r="E14" s="59"/>
      <c r="F14" s="60"/>
      <c r="G14" s="48">
        <v>2</v>
      </c>
      <c r="H14" s="61"/>
      <c r="I14" s="49">
        <f t="shared" si="0"/>
        <v>20</v>
      </c>
      <c r="J14" s="50"/>
      <c r="K14" s="51">
        <v>1</v>
      </c>
      <c r="L14" s="61"/>
      <c r="M14" s="52">
        <f t="shared" si="1"/>
        <v>10</v>
      </c>
      <c r="N14" s="50"/>
      <c r="O14" s="53"/>
      <c r="P14" s="61"/>
      <c r="Q14" s="54">
        <v>0</v>
      </c>
      <c r="R14" s="55"/>
    </row>
    <row r="15" spans="1:18" ht="15.75" customHeight="1" x14ac:dyDescent="0.2">
      <c r="A15" s="85"/>
      <c r="B15" s="58" t="s">
        <v>23</v>
      </c>
      <c r="C15" s="58">
        <v>-10</v>
      </c>
      <c r="D15" s="58"/>
      <c r="E15" s="56"/>
      <c r="F15" s="57"/>
      <c r="G15" s="62"/>
      <c r="H15" s="58"/>
      <c r="I15" s="22"/>
      <c r="J15" s="67"/>
      <c r="K15" s="8"/>
      <c r="L15" s="58"/>
      <c r="M15" s="42">
        <f>-10*O13*K15</f>
        <v>0</v>
      </c>
      <c r="N15" s="67"/>
      <c r="O15" s="9"/>
      <c r="P15" s="58"/>
      <c r="Q15" s="43">
        <v>0</v>
      </c>
      <c r="R15" s="44"/>
    </row>
    <row r="16" spans="1:18" ht="15.75" customHeight="1" thickBot="1" x14ac:dyDescent="0.25">
      <c r="A16" s="87" t="s">
        <v>5</v>
      </c>
      <c r="B16" s="88"/>
      <c r="C16" s="56"/>
      <c r="D16" s="56"/>
      <c r="E16" s="56"/>
      <c r="F16" s="57"/>
      <c r="G16" s="64"/>
      <c r="H16" s="65"/>
      <c r="I16" s="66">
        <f>SUM(I4:I14)</f>
        <v>500</v>
      </c>
      <c r="J16" s="67"/>
      <c r="K16" s="68"/>
      <c r="L16" s="69"/>
      <c r="M16" s="70">
        <f>SUM(M4:M15)</f>
        <v>333</v>
      </c>
      <c r="N16" s="67"/>
      <c r="O16" s="71"/>
      <c r="P16" s="72"/>
      <c r="Q16" s="73">
        <f>SUM(Q4:Q15)</f>
        <v>263</v>
      </c>
      <c r="R16" s="44"/>
    </row>
    <row r="17" ht="15.75" customHeight="1" thickTop="1" x14ac:dyDescent="0.2"/>
  </sheetData>
  <mergeCells count="6">
    <mergeCell ref="A4:A6"/>
    <mergeCell ref="A7:A15"/>
    <mergeCell ref="A16:B16"/>
    <mergeCell ref="G2:I2"/>
    <mergeCell ref="K2:M2"/>
    <mergeCell ref="O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Max_match</vt:lpstr>
      <vt:lpstr>Typical_match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Shade, Steven T.</cp:lastModifiedBy>
  <dcterms:modified xsi:type="dcterms:W3CDTF">2018-10-29T19:45:10Z</dcterms:modified>
</cp:coreProperties>
</file>